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<sst xmlns="http://schemas.openxmlformats.org/spreadsheetml/2006/main" count="76" uniqueCount="26">
  <si>
    <t>20代</t>
  </si>
  <si>
    <t>30代</t>
  </si>
  <si>
    <t>40代</t>
  </si>
  <si>
    <t>トップ</t>
  </si>
  <si>
    <t>アンダー</t>
  </si>
  <si>
    <t>ウエスト</t>
  </si>
  <si>
    <t>体重</t>
  </si>
  <si>
    <t>ヒップ</t>
  </si>
  <si>
    <t>太もも</t>
  </si>
  <si>
    <t>トップ</t>
  </si>
  <si>
    <t>アンダー</t>
  </si>
  <si>
    <t>ウエスト</t>
  </si>
  <si>
    <t>ヒップ</t>
  </si>
  <si>
    <t>①あなたの身長は？</t>
  </si>
  <si>
    <t>②あなたのサイズを記入してください</t>
  </si>
  <si>
    <t>㎏</t>
  </si>
  <si>
    <t>㎝</t>
  </si>
  <si>
    <t>★あなたの理想的なプロポーション★</t>
  </si>
  <si>
    <t>★理想的なプロポーションとの差★</t>
  </si>
  <si>
    <t>㎝</t>
  </si>
  <si>
    <t>㎏</t>
  </si>
  <si>
    <t>計算元；補正下着メーカー・ビアンジュより</t>
  </si>
  <si>
    <t>http://www.fine.co.jp/index.html</t>
  </si>
  <si>
    <t>http://bstup30age.jugem.jp/</t>
  </si>
  <si>
    <t>作成者：ちこみん</t>
  </si>
  <si>
    <t>ブログ：30歳からはじめるバストアップ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</si>
</sst>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0.0_ "/>
    <numFmt numFmtId="179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45"/>
      <name val="ＭＳ Ｐゴシック"/>
      <family val="3"/>
    </font>
    <font>
      <sz val="11"/>
      <color indexed="4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color indexed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n"/>
      <bottom style="thin"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3" borderId="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78" fontId="4" fillId="3" borderId="13" xfId="0" applyNumberFormat="1" applyFont="1" applyFill="1" applyBorder="1" applyAlignment="1" applyProtection="1">
      <alignment horizontal="center" vertical="center"/>
      <protection locked="0"/>
    </xf>
    <xf numFmtId="178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178" fontId="4" fillId="3" borderId="16" xfId="0" applyNumberFormat="1" applyFont="1" applyFill="1" applyBorder="1" applyAlignment="1" applyProtection="1">
      <alignment horizontal="center" vertical="center"/>
      <protection locked="0"/>
    </xf>
    <xf numFmtId="179" fontId="2" fillId="3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3" fillId="2" borderId="0" xfId="16" applyFont="1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e.co.jp/index.html" TargetMode="External" /><Relationship Id="rId2" Type="http://schemas.openxmlformats.org/officeDocument/2006/relationships/hyperlink" Target="http://bstup30age.jugem.jp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5.125" style="1" customWidth="1"/>
    <col min="2" max="2" width="6.75390625" style="1" customWidth="1"/>
    <col min="3" max="3" width="2.125" style="1" customWidth="1"/>
    <col min="4" max="4" width="8.875" style="1" customWidth="1"/>
    <col min="5" max="5" width="3.75390625" style="1" customWidth="1"/>
    <col min="6" max="6" width="10.125" style="1" customWidth="1"/>
    <col min="7" max="7" width="7.875" style="1" customWidth="1"/>
    <col min="8" max="8" width="3.125" style="1" customWidth="1"/>
    <col min="9" max="9" width="9.00390625" style="1" customWidth="1"/>
    <col min="10" max="10" width="8.00390625" style="1" customWidth="1"/>
    <col min="11" max="11" width="3.50390625" style="1" customWidth="1"/>
    <col min="12" max="12" width="8.00390625" style="1" customWidth="1"/>
    <col min="13" max="13" width="3.50390625" style="1" customWidth="1"/>
    <col min="14" max="14" width="8.00390625" style="1" customWidth="1"/>
    <col min="15" max="15" width="3.50390625" style="1" customWidth="1"/>
    <col min="16" max="16" width="3.125" style="1" customWidth="1"/>
    <col min="17" max="16384" width="9.00390625" style="1" customWidth="1"/>
  </cols>
  <sheetData>
    <row r="1" spans="3:7" ht="15" thickBot="1">
      <c r="C1" s="11"/>
      <c r="D1" s="11"/>
      <c r="E1" s="11"/>
      <c r="F1" s="11"/>
      <c r="G1" s="11"/>
    </row>
    <row r="2" spans="2:16" ht="15.75" thickBot="1" thickTop="1">
      <c r="B2" s="11" t="s">
        <v>13</v>
      </c>
      <c r="H2" s="15"/>
      <c r="I2" s="16"/>
      <c r="J2" s="17"/>
      <c r="K2" s="16"/>
      <c r="L2" s="16"/>
      <c r="M2" s="16"/>
      <c r="N2" s="16"/>
      <c r="O2" s="16"/>
      <c r="P2" s="18"/>
    </row>
    <row r="3" spans="2:16" ht="18.75" thickBot="1" thickTop="1">
      <c r="B3" s="31">
        <v>162.8</v>
      </c>
      <c r="C3" s="32"/>
      <c r="D3" s="6" t="s">
        <v>19</v>
      </c>
      <c r="H3" s="19"/>
      <c r="I3" s="27" t="s">
        <v>17</v>
      </c>
      <c r="J3" s="3"/>
      <c r="K3" s="4"/>
      <c r="L3" s="4"/>
      <c r="M3" s="4"/>
      <c r="N3" s="4"/>
      <c r="O3" s="4"/>
      <c r="P3" s="20"/>
    </row>
    <row r="4" spans="8:16" ht="14.25" thickTop="1">
      <c r="H4" s="21"/>
      <c r="I4" s="4"/>
      <c r="J4" s="4"/>
      <c r="K4" s="4"/>
      <c r="L4" s="4"/>
      <c r="M4" s="4"/>
      <c r="N4" s="4"/>
      <c r="O4" s="4"/>
      <c r="P4" s="22"/>
    </row>
    <row r="5" spans="2:16" ht="15" thickBot="1">
      <c r="B5" s="9" t="s">
        <v>14</v>
      </c>
      <c r="C5" s="9"/>
      <c r="D5" s="9"/>
      <c r="E5" s="9"/>
      <c r="F5" s="9"/>
      <c r="G5" s="10"/>
      <c r="H5" s="21"/>
      <c r="I5" s="4"/>
      <c r="J5" s="28" t="s">
        <v>0</v>
      </c>
      <c r="K5" s="29"/>
      <c r="L5" s="28" t="s">
        <v>1</v>
      </c>
      <c r="M5" s="29"/>
      <c r="N5" s="28" t="s">
        <v>2</v>
      </c>
      <c r="O5" s="29"/>
      <c r="P5" s="22"/>
    </row>
    <row r="6" spans="2:16" ht="18.75" thickBot="1" thickTop="1">
      <c r="B6" s="7" t="s">
        <v>6</v>
      </c>
      <c r="C6" s="13"/>
      <c r="D6" s="34">
        <v>49.5</v>
      </c>
      <c r="E6" s="14" t="s">
        <v>20</v>
      </c>
      <c r="H6" s="23"/>
      <c r="I6" s="30" t="s">
        <v>6</v>
      </c>
      <c r="J6" s="35">
        <f>($B3-100)*0.9</f>
        <v>56.52000000000001</v>
      </c>
      <c r="K6" s="5" t="s">
        <v>15</v>
      </c>
      <c r="L6" s="35">
        <f>($B3-100)*0.9</f>
        <v>56.52000000000001</v>
      </c>
      <c r="M6" s="5" t="s">
        <v>15</v>
      </c>
      <c r="N6" s="35">
        <f>($B3-100)*0.9</f>
        <v>56.52000000000001</v>
      </c>
      <c r="O6" s="5" t="s">
        <v>15</v>
      </c>
      <c r="P6" s="22"/>
    </row>
    <row r="7" spans="2:16" ht="18.75" thickBot="1" thickTop="1">
      <c r="B7" s="7" t="s">
        <v>3</v>
      </c>
      <c r="C7" s="13"/>
      <c r="D7" s="34">
        <v>83.8</v>
      </c>
      <c r="E7" s="14" t="s">
        <v>19</v>
      </c>
      <c r="H7" s="23"/>
      <c r="I7" s="30" t="s">
        <v>9</v>
      </c>
      <c r="J7" s="35">
        <f>$B3*0.53</f>
        <v>86.284</v>
      </c>
      <c r="K7" s="5" t="s">
        <v>16</v>
      </c>
      <c r="L7" s="35">
        <f>$B3*0.54</f>
        <v>87.912</v>
      </c>
      <c r="M7" s="5" t="s">
        <v>16</v>
      </c>
      <c r="N7" s="35">
        <f>$B3*0.55</f>
        <v>89.54000000000002</v>
      </c>
      <c r="O7" s="5" t="s">
        <v>16</v>
      </c>
      <c r="P7" s="22"/>
    </row>
    <row r="8" spans="2:16" ht="18.75" thickBot="1" thickTop="1">
      <c r="B8" s="7" t="s">
        <v>4</v>
      </c>
      <c r="C8" s="13"/>
      <c r="D8" s="34">
        <v>69.8</v>
      </c>
      <c r="E8" s="14" t="s">
        <v>19</v>
      </c>
      <c r="H8" s="23"/>
      <c r="I8" s="30" t="s">
        <v>10</v>
      </c>
      <c r="J8" s="35">
        <f>$B3*0.44</f>
        <v>71.632</v>
      </c>
      <c r="K8" s="5" t="s">
        <v>16</v>
      </c>
      <c r="L8" s="35">
        <f>$B3*0.46</f>
        <v>74.888</v>
      </c>
      <c r="M8" s="5" t="s">
        <v>16</v>
      </c>
      <c r="N8" s="35">
        <f>$B3*0.47</f>
        <v>76.516</v>
      </c>
      <c r="O8" s="5" t="s">
        <v>16</v>
      </c>
      <c r="P8" s="22"/>
    </row>
    <row r="9" spans="2:16" ht="18.75" thickBot="1" thickTop="1">
      <c r="B9" s="7" t="s">
        <v>5</v>
      </c>
      <c r="C9" s="13"/>
      <c r="D9" s="34">
        <v>63.2</v>
      </c>
      <c r="E9" s="14" t="s">
        <v>19</v>
      </c>
      <c r="H9" s="23"/>
      <c r="I9" s="30" t="s">
        <v>11</v>
      </c>
      <c r="J9" s="35">
        <f>$B3*0.37</f>
        <v>60.236000000000004</v>
      </c>
      <c r="K9" s="5" t="s">
        <v>16</v>
      </c>
      <c r="L9" s="35">
        <f>$B3*0.38</f>
        <v>61.864000000000004</v>
      </c>
      <c r="M9" s="5" t="s">
        <v>16</v>
      </c>
      <c r="N9" s="35">
        <f>$B3*0.39</f>
        <v>63.492000000000004</v>
      </c>
      <c r="O9" s="5" t="s">
        <v>16</v>
      </c>
      <c r="P9" s="22"/>
    </row>
    <row r="10" spans="2:16" ht="18.75" thickBot="1" thickTop="1">
      <c r="B10" s="7" t="s">
        <v>7</v>
      </c>
      <c r="C10" s="13"/>
      <c r="D10" s="34">
        <v>89.4</v>
      </c>
      <c r="E10" s="14" t="s">
        <v>19</v>
      </c>
      <c r="H10" s="23"/>
      <c r="I10" s="30" t="s">
        <v>12</v>
      </c>
      <c r="J10" s="35">
        <f>$B3*0.56</f>
        <v>91.16800000000002</v>
      </c>
      <c r="K10" s="5" t="s">
        <v>16</v>
      </c>
      <c r="L10" s="35">
        <f>$B3*0.57</f>
        <v>92.79599999999999</v>
      </c>
      <c r="M10" s="5" t="s">
        <v>16</v>
      </c>
      <c r="N10" s="35">
        <f>$B3*0.58</f>
        <v>94.424</v>
      </c>
      <c r="O10" s="5" t="s">
        <v>16</v>
      </c>
      <c r="P10" s="22"/>
    </row>
    <row r="11" spans="2:16" ht="18.75" thickBot="1" thickTop="1">
      <c r="B11" s="7" t="s">
        <v>8</v>
      </c>
      <c r="C11" s="33"/>
      <c r="D11" s="34">
        <v>48.4</v>
      </c>
      <c r="E11" s="14" t="s">
        <v>19</v>
      </c>
      <c r="H11" s="23"/>
      <c r="I11" s="30" t="s">
        <v>8</v>
      </c>
      <c r="J11" s="35">
        <f>($B3*0.26)+7.8</f>
        <v>50.128</v>
      </c>
      <c r="K11" s="5" t="s">
        <v>16</v>
      </c>
      <c r="L11" s="35">
        <f>($B3*0.26)+7.8</f>
        <v>50.128</v>
      </c>
      <c r="M11" s="5" t="s">
        <v>16</v>
      </c>
      <c r="N11" s="35">
        <f>($B3*0.26)+7.8</f>
        <v>50.128</v>
      </c>
      <c r="O11" s="5" t="s">
        <v>16</v>
      </c>
      <c r="P11" s="22"/>
    </row>
    <row r="12" spans="8:16" ht="14.25" thickTop="1">
      <c r="H12" s="23"/>
      <c r="I12" s="4"/>
      <c r="J12" s="4"/>
      <c r="K12" s="4"/>
      <c r="L12" s="4"/>
      <c r="M12" s="4"/>
      <c r="N12" s="4"/>
      <c r="O12" s="4"/>
      <c r="P12" s="22"/>
    </row>
    <row r="13" spans="8:16" ht="14.25">
      <c r="H13" s="23"/>
      <c r="I13" s="27" t="s">
        <v>18</v>
      </c>
      <c r="J13" s="3"/>
      <c r="K13" s="12"/>
      <c r="L13" s="12"/>
      <c r="M13" s="12"/>
      <c r="N13" s="12"/>
      <c r="O13" s="12"/>
      <c r="P13" s="22"/>
    </row>
    <row r="14" spans="5:16" ht="13.5">
      <c r="E14" s="2"/>
      <c r="H14" s="23"/>
      <c r="I14" s="4"/>
      <c r="J14" s="4"/>
      <c r="K14" s="4"/>
      <c r="L14" s="4"/>
      <c r="M14" s="4"/>
      <c r="N14" s="4"/>
      <c r="O14" s="4"/>
      <c r="P14" s="22"/>
    </row>
    <row r="15" spans="8:16" ht="13.5">
      <c r="H15" s="23"/>
      <c r="I15" s="4"/>
      <c r="J15" s="28" t="s">
        <v>0</v>
      </c>
      <c r="K15" s="29"/>
      <c r="L15" s="28" t="s">
        <v>1</v>
      </c>
      <c r="M15" s="29"/>
      <c r="N15" s="28" t="s">
        <v>2</v>
      </c>
      <c r="O15" s="29"/>
      <c r="P15" s="22"/>
    </row>
    <row r="16" spans="8:16" ht="13.5">
      <c r="H16" s="23"/>
      <c r="I16" s="30" t="s">
        <v>6</v>
      </c>
      <c r="J16" s="8">
        <f>D6-J6</f>
        <v>-7.02000000000001</v>
      </c>
      <c r="K16" s="5" t="s">
        <v>15</v>
      </c>
      <c r="L16" s="8">
        <f>D6-L6</f>
        <v>-7.02000000000001</v>
      </c>
      <c r="M16" s="5" t="s">
        <v>15</v>
      </c>
      <c r="N16" s="8">
        <f>D6-N6</f>
        <v>-7.02000000000001</v>
      </c>
      <c r="O16" s="5" t="s">
        <v>15</v>
      </c>
      <c r="P16" s="22"/>
    </row>
    <row r="17" spans="2:16" ht="13.5">
      <c r="B17" s="36" t="s">
        <v>24</v>
      </c>
      <c r="C17" s="36"/>
      <c r="D17" s="36"/>
      <c r="E17" s="36"/>
      <c r="F17" s="36"/>
      <c r="H17" s="23"/>
      <c r="I17" s="30" t="s">
        <v>9</v>
      </c>
      <c r="J17" s="8">
        <f>D7-J7</f>
        <v>-2.484000000000009</v>
      </c>
      <c r="K17" s="5" t="s">
        <v>16</v>
      </c>
      <c r="L17" s="8">
        <f>D7-L7</f>
        <v>-4.112000000000009</v>
      </c>
      <c r="M17" s="5" t="s">
        <v>16</v>
      </c>
      <c r="N17" s="8">
        <f>D7-N7</f>
        <v>-5.740000000000023</v>
      </c>
      <c r="O17" s="5" t="s">
        <v>16</v>
      </c>
      <c r="P17" s="22"/>
    </row>
    <row r="18" spans="2:16" ht="13.5">
      <c r="B18" s="36" t="s">
        <v>25</v>
      </c>
      <c r="C18" s="36"/>
      <c r="D18" s="36"/>
      <c r="E18" s="36"/>
      <c r="F18" s="36"/>
      <c r="H18" s="23"/>
      <c r="I18" s="30" t="s">
        <v>10</v>
      </c>
      <c r="J18" s="8">
        <f>D8-J8</f>
        <v>-1.8320000000000078</v>
      </c>
      <c r="K18" s="5" t="s">
        <v>16</v>
      </c>
      <c r="L18" s="8">
        <f>D8-L8</f>
        <v>-5.088000000000008</v>
      </c>
      <c r="M18" s="5" t="s">
        <v>16</v>
      </c>
      <c r="N18" s="8">
        <f>D8-N8</f>
        <v>-6.716000000000008</v>
      </c>
      <c r="O18" s="5" t="s">
        <v>16</v>
      </c>
      <c r="P18" s="22"/>
    </row>
    <row r="19" spans="2:16" ht="13.5">
      <c r="B19" s="37" t="s">
        <v>23</v>
      </c>
      <c r="C19" s="36"/>
      <c r="D19" s="36"/>
      <c r="E19" s="36"/>
      <c r="F19" s="36"/>
      <c r="H19" s="23"/>
      <c r="I19" s="30" t="s">
        <v>11</v>
      </c>
      <c r="J19" s="8">
        <f>D9-J9</f>
        <v>2.9639999999999986</v>
      </c>
      <c r="K19" s="5" t="s">
        <v>16</v>
      </c>
      <c r="L19" s="8">
        <f>D9-L9</f>
        <v>1.3359999999999985</v>
      </c>
      <c r="M19" s="5" t="s">
        <v>16</v>
      </c>
      <c r="N19" s="8">
        <f>D9-N9</f>
        <v>-0.2920000000000016</v>
      </c>
      <c r="O19" s="5" t="s">
        <v>16</v>
      </c>
      <c r="P19" s="22"/>
    </row>
    <row r="20" spans="2:16" ht="13.5">
      <c r="B20" s="36"/>
      <c r="C20" s="36"/>
      <c r="D20" s="36"/>
      <c r="E20" s="36"/>
      <c r="F20" s="36"/>
      <c r="H20" s="23"/>
      <c r="I20" s="30" t="s">
        <v>12</v>
      </c>
      <c r="J20" s="8">
        <f>D10-J10</f>
        <v>-1.768000000000015</v>
      </c>
      <c r="K20" s="5" t="s">
        <v>16</v>
      </c>
      <c r="L20" s="8">
        <f>D10-L10</f>
        <v>-3.3959999999999866</v>
      </c>
      <c r="M20" s="5" t="s">
        <v>16</v>
      </c>
      <c r="N20" s="8">
        <f>D10-N10</f>
        <v>-5.024000000000001</v>
      </c>
      <c r="O20" s="5" t="s">
        <v>16</v>
      </c>
      <c r="P20" s="22"/>
    </row>
    <row r="21" spans="2:16" ht="13.5">
      <c r="B21" s="36" t="s">
        <v>21</v>
      </c>
      <c r="C21" s="36"/>
      <c r="D21" s="36"/>
      <c r="E21" s="36"/>
      <c r="F21" s="36"/>
      <c r="H21" s="23"/>
      <c r="I21" s="30" t="s">
        <v>8</v>
      </c>
      <c r="J21" s="8">
        <f>D11-J11</f>
        <v>-1.7280000000000015</v>
      </c>
      <c r="K21" s="5" t="s">
        <v>16</v>
      </c>
      <c r="L21" s="8">
        <f>D11-L11</f>
        <v>-1.7280000000000015</v>
      </c>
      <c r="M21" s="5" t="s">
        <v>16</v>
      </c>
      <c r="N21" s="8">
        <f>D11-N11</f>
        <v>-1.7280000000000015</v>
      </c>
      <c r="O21" s="5" t="s">
        <v>16</v>
      </c>
      <c r="P21" s="22"/>
    </row>
    <row r="22" spans="2:16" ht="14.25" thickBot="1">
      <c r="B22" s="37" t="s">
        <v>22</v>
      </c>
      <c r="C22" s="36"/>
      <c r="D22" s="36"/>
      <c r="E22" s="36"/>
      <c r="F22" s="36"/>
      <c r="H22" s="24"/>
      <c r="I22" s="25"/>
      <c r="J22" s="25"/>
      <c r="K22" s="25"/>
      <c r="L22" s="25"/>
      <c r="M22" s="25"/>
      <c r="N22" s="25"/>
      <c r="O22" s="25"/>
      <c r="P22" s="26"/>
    </row>
    <row r="23" ht="14.25" thickTop="1"/>
  </sheetData>
  <sheetProtection password="A0FE" sheet="1" formatCells="0" formatColumns="0" formatRows="0" insertColumns="0" insertRows="0" insertHyperlinks="0" deleteColumns="0" deleteRows="0" sort="0" autoFilter="0" pivotTables="0"/>
  <mergeCells count="14">
    <mergeCell ref="B11:C11"/>
    <mergeCell ref="N5:O5"/>
    <mergeCell ref="J15:K15"/>
    <mergeCell ref="L15:M15"/>
    <mergeCell ref="N15:O15"/>
    <mergeCell ref="B10:C10"/>
    <mergeCell ref="J5:K5"/>
    <mergeCell ref="L5:M5"/>
    <mergeCell ref="B3:C3"/>
    <mergeCell ref="B5:G5"/>
    <mergeCell ref="B6:C6"/>
    <mergeCell ref="B7:C7"/>
    <mergeCell ref="B8:C8"/>
    <mergeCell ref="B9:C9"/>
  </mergeCells>
  <hyperlinks>
    <hyperlink ref="B22" r:id="rId1" display="http://www.fine.co.jp/index.html"/>
    <hyperlink ref="B19" r:id="rId2" display="http://bstup30age.jugem.jp/"/>
  </hyperlinks>
  <printOptions/>
  <pageMargins left="0.75" right="0.75" top="1" bottom="1" header="0.512" footer="0.512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</dc:creator>
  <cp:keywords/>
  <dc:description/>
  <cp:lastModifiedBy>KIRA</cp:lastModifiedBy>
  <dcterms:created xsi:type="dcterms:W3CDTF">2009-10-18T08:49:21Z</dcterms:created>
  <dcterms:modified xsi:type="dcterms:W3CDTF">2009-10-18T09:57:02Z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